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mnardo\Archives globales\Peche\2019\CD35\CD35\"/>
    </mc:Choice>
  </mc:AlternateContent>
  <bookViews>
    <workbookView xWindow="240" yWindow="30" windowWidth="20115" windowHeight="7485"/>
  </bookViews>
  <sheets>
    <sheet name="Général" sheetId="1" r:id="rId1"/>
    <sheet name="En ligne" sheetId="4" r:id="rId2"/>
    <sheet name="En Secteurs" sheetId="5" r:id="rId3"/>
  </sheets>
  <definedNames>
    <definedName name="_xlnm.Print_Area" localSheetId="1">'En ligne'!$A$1:$F$38</definedName>
    <definedName name="_xlnm.Print_Area" localSheetId="2">'En Secteurs'!$A$1:$I$37</definedName>
    <definedName name="_xlnm.Print_Area" localSheetId="0">Général!$A$1:$F$31</definedName>
  </definedNames>
  <calcPr calcId="162913"/>
</workbook>
</file>

<file path=xl/calcChain.xml><?xml version="1.0" encoding="utf-8"?>
<calcChain xmlns="http://schemas.openxmlformats.org/spreadsheetml/2006/main">
  <c r="E50" i="5" l="1"/>
  <c r="E51" i="5" s="1"/>
  <c r="H43" i="5"/>
  <c r="H44" i="5" s="1"/>
  <c r="D35" i="5"/>
  <c r="D36" i="5" s="1"/>
  <c r="H34" i="5"/>
  <c r="H35" i="5" s="1"/>
  <c r="H26" i="5"/>
  <c r="H27" i="5" s="1"/>
  <c r="D28" i="5"/>
  <c r="D29" i="5" s="1"/>
  <c r="D19" i="5"/>
  <c r="D20" i="5" s="1"/>
  <c r="H18" i="5"/>
  <c r="H19" i="5" s="1"/>
  <c r="H9" i="5"/>
  <c r="H10" i="5" s="1"/>
  <c r="D11" i="5"/>
  <c r="D12" i="5" s="1"/>
  <c r="E50" i="4"/>
  <c r="E51" i="4" s="1"/>
  <c r="H43" i="4"/>
  <c r="H44" i="4" s="1"/>
  <c r="H34" i="4"/>
  <c r="H35" i="4"/>
  <c r="H26" i="4"/>
  <c r="H27" i="4" s="1"/>
  <c r="H18" i="4"/>
  <c r="H9" i="4"/>
  <c r="E33" i="1"/>
  <c r="F33" i="1" s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21" i="5" l="1"/>
  <c r="D37" i="5"/>
  <c r="D38" i="5" s="1"/>
  <c r="E34" i="1"/>
  <c r="E35" i="1" l="1"/>
  <c r="F34" i="1"/>
  <c r="H19" i="4"/>
  <c r="F35" i="1" l="1"/>
  <c r="E36" i="1"/>
  <c r="H10" i="4"/>
  <c r="F36" i="1" l="1"/>
  <c r="E37" i="1"/>
  <c r="E2" i="5"/>
  <c r="A2" i="5"/>
  <c r="E2" i="4"/>
  <c r="A2" i="4"/>
  <c r="F37" i="1" l="1"/>
  <c r="E38" i="1"/>
  <c r="E39" i="1" l="1"/>
  <c r="F38" i="1"/>
  <c r="E40" i="1" l="1"/>
  <c r="F39" i="1"/>
  <c r="E41" i="1" l="1"/>
  <c r="F40" i="1"/>
  <c r="E42" i="1" l="1"/>
  <c r="F41" i="1"/>
  <c r="E43" i="1" l="1"/>
  <c r="F42" i="1"/>
  <c r="F43" i="1" l="1"/>
  <c r="E44" i="1"/>
  <c r="F44" i="1" l="1"/>
  <c r="E45" i="1"/>
  <c r="F45" i="1" l="1"/>
  <c r="E46" i="1"/>
  <c r="F46" i="1" s="1"/>
  <c r="D41" i="4"/>
  <c r="D42" i="4"/>
  <c r="D43" i="4"/>
  <c r="D35" i="4"/>
  <c r="D20" i="4"/>
  <c r="D23" i="4"/>
  <c r="D9" i="4"/>
  <c r="D36" i="4"/>
  <c r="D18" i="4"/>
  <c r="D25" i="4"/>
  <c r="D10" i="4"/>
  <c r="D30" i="4"/>
  <c r="D13" i="4"/>
  <c r="D38" i="4"/>
  <c r="D44" i="5"/>
  <c r="D45" i="5" s="1"/>
  <c r="D46" i="5" s="1"/>
</calcChain>
</file>

<file path=xl/sharedStrings.xml><?xml version="1.0" encoding="utf-8"?>
<sst xmlns="http://schemas.openxmlformats.org/spreadsheetml/2006/main" count="192" uniqueCount="62">
  <si>
    <t>Nom Prénom</t>
  </si>
  <si>
    <t>Classement</t>
  </si>
  <si>
    <t>Points</t>
  </si>
  <si>
    <t>Tirage</t>
  </si>
  <si>
    <t>Classement Général</t>
  </si>
  <si>
    <t xml:space="preserve">Classement Général : </t>
  </si>
  <si>
    <t>Total prises (grammes) :</t>
  </si>
  <si>
    <t>Moyenne prises (grammes) :</t>
  </si>
  <si>
    <t>Classement Secteur</t>
  </si>
  <si>
    <t>Nombre Participants  :</t>
  </si>
  <si>
    <t xml:space="preserve">Classement En ligne : </t>
  </si>
  <si>
    <t xml:space="preserve">Classement en Secteurs : </t>
  </si>
  <si>
    <t>Pts Challenge</t>
  </si>
  <si>
    <t>Secteur Aval</t>
  </si>
  <si>
    <t>Secteur Milieu</t>
  </si>
  <si>
    <t>CD</t>
  </si>
  <si>
    <t>MARDELE Jacky</t>
  </si>
  <si>
    <t>DUVAL Patrice</t>
  </si>
  <si>
    <t>SIMON Thierry</t>
  </si>
  <si>
    <t>LURAINE Jorann</t>
  </si>
  <si>
    <t>BAGLIN Christian</t>
  </si>
  <si>
    <t>MONTAROUP Didier</t>
  </si>
  <si>
    <t>SIMON Olivier</t>
  </si>
  <si>
    <t>SOMNARD Olivier</t>
  </si>
  <si>
    <t>POPOWICI Alban</t>
  </si>
  <si>
    <t>ROUANET Christophe</t>
  </si>
  <si>
    <t>PANNETIER Philippe</t>
  </si>
  <si>
    <t>DURET Cédric</t>
  </si>
  <si>
    <t>PASQUIER Pierrick</t>
  </si>
  <si>
    <t>JAMOIS Yoann</t>
  </si>
  <si>
    <t>DEYE Eric</t>
  </si>
  <si>
    <t>SAMSON Philippe</t>
  </si>
  <si>
    <t>MONTAROUP Serge</t>
  </si>
  <si>
    <t>NIXON PAUL</t>
  </si>
  <si>
    <t>DORAY Denis</t>
  </si>
  <si>
    <t>Coupe Bretagne - St Nicolas de Redon - Vilaine</t>
  </si>
  <si>
    <t>BOUGET Patrick</t>
  </si>
  <si>
    <t>VERON Jean-François</t>
  </si>
  <si>
    <t>ROUSSEL Georges</t>
  </si>
  <si>
    <t>BOURLOT Daniel</t>
  </si>
  <si>
    <t>LENNON Yves-Alain</t>
  </si>
  <si>
    <t>LECLERC Jean-Claude</t>
  </si>
  <si>
    <t>JAFFRE Patrick</t>
  </si>
  <si>
    <t>SORENT Erwan</t>
  </si>
  <si>
    <t>DELANOE Bruno</t>
  </si>
  <si>
    <t>HERROU Nicolas</t>
  </si>
  <si>
    <t>ESNAULT Christian</t>
  </si>
  <si>
    <t>PASQUIER Michel</t>
  </si>
  <si>
    <t>RIVET Jean-Luc</t>
  </si>
  <si>
    <t>ILLE Clauduis</t>
  </si>
  <si>
    <t>ASSAILLY Jean-Luc</t>
  </si>
  <si>
    <t>FRAUD Yvan</t>
  </si>
  <si>
    <t>HENRY Pascal</t>
  </si>
  <si>
    <t>BLINEAU Claude</t>
  </si>
  <si>
    <t>FERRET Régis</t>
  </si>
  <si>
    <t>LEFEUVRE</t>
  </si>
  <si>
    <t>LE BRETON Yann</t>
  </si>
  <si>
    <t>FEVRE Anthony</t>
  </si>
  <si>
    <t>BESNARD Jean-Pierre</t>
  </si>
  <si>
    <t>Secteur Milieu Aval</t>
  </si>
  <si>
    <t>Secteur Milieu Amont</t>
  </si>
  <si>
    <t>Secteur Amont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</si>
</sst>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14" fontId="0" fillId="3" borderId="0" xfId="0" applyNumberFormat="1" applyFill="1"/>
    <xf numFmtId="0" fontId="0" fillId="0" borderId="1" xfId="0" applyBorder="1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/>
    <xf numFmtId="3" fontId="0" fillId="3" borderId="0" xfId="0" applyNumberFormat="1" applyFill="1" applyAlignment="1">
      <alignment horizontal="left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workbookViewId="0">
      <selection activeCell="A7" sqref="A7"/>
    </sheetView>
  </sheetViews>
  <sheetFormatPr baseColWidth="10" defaultRowHeight="15" x14ac:dyDescent="0.25"/>
  <cols>
    <col min="1" max="1" width="20.28515625" customWidth="1"/>
    <col min="2" max="2" width="8.42578125" style="22" customWidth="1"/>
    <col min="5" max="5" width="11.85546875" customWidth="1"/>
    <col min="6" max="6" width="13.5703125" customWidth="1"/>
  </cols>
  <sheetData>
    <row r="1" spans="1:6" s="1" customFormat="1" x14ac:dyDescent="0.25">
      <c r="A1" s="4" t="s">
        <v>5</v>
      </c>
      <c r="B1" s="23"/>
      <c r="C1" s="2"/>
      <c r="D1" s="2"/>
      <c r="E1" s="2"/>
      <c r="F1" s="2"/>
    </row>
    <row r="2" spans="1:6" x14ac:dyDescent="0.25">
      <c r="A2" s="2" t="s">
        <v>35</v>
      </c>
      <c r="B2" s="3"/>
      <c r="C2" s="2"/>
      <c r="D2" s="5"/>
      <c r="E2" s="5">
        <v>43611</v>
      </c>
      <c r="F2" s="2"/>
    </row>
    <row r="3" spans="1:6" x14ac:dyDescent="0.25">
      <c r="A3" s="2"/>
      <c r="B3" s="3"/>
      <c r="C3" s="2"/>
      <c r="D3" s="2"/>
      <c r="E3" s="2"/>
      <c r="F3" s="2"/>
    </row>
    <row r="4" spans="1:6" x14ac:dyDescent="0.25">
      <c r="A4" s="25" t="s">
        <v>0</v>
      </c>
      <c r="B4" s="24" t="s">
        <v>15</v>
      </c>
      <c r="C4" s="24" t="s">
        <v>2</v>
      </c>
      <c r="D4" s="24" t="s">
        <v>3</v>
      </c>
      <c r="E4" s="24" t="s">
        <v>1</v>
      </c>
      <c r="F4" s="24" t="s">
        <v>12</v>
      </c>
    </row>
    <row r="5" spans="1:6" x14ac:dyDescent="0.25">
      <c r="A5" s="6" t="s">
        <v>36</v>
      </c>
      <c r="B5" s="7">
        <v>35</v>
      </c>
      <c r="C5" s="8">
        <v>4160</v>
      </c>
      <c r="D5" s="7">
        <v>42</v>
      </c>
      <c r="E5" s="7">
        <v>1</v>
      </c>
      <c r="F5" s="19">
        <f>E5*1000/42</f>
        <v>23.80952380952381</v>
      </c>
    </row>
    <row r="6" spans="1:6" x14ac:dyDescent="0.25">
      <c r="A6" s="10" t="s">
        <v>37</v>
      </c>
      <c r="B6" s="11">
        <v>22</v>
      </c>
      <c r="C6" s="11">
        <v>2940</v>
      </c>
      <c r="D6" s="11">
        <v>1</v>
      </c>
      <c r="E6" s="11">
        <v>2</v>
      </c>
      <c r="F6" s="20">
        <f t="shared" ref="F6:F46" si="0">E6*1000/42</f>
        <v>47.61904761904762</v>
      </c>
    </row>
    <row r="7" spans="1:6" x14ac:dyDescent="0.25">
      <c r="A7" s="10" t="s">
        <v>29</v>
      </c>
      <c r="B7" s="11">
        <v>35</v>
      </c>
      <c r="C7" s="11">
        <v>2200</v>
      </c>
      <c r="D7" s="11">
        <v>13</v>
      </c>
      <c r="E7" s="11">
        <v>3</v>
      </c>
      <c r="F7" s="20">
        <f t="shared" si="0"/>
        <v>71.428571428571431</v>
      </c>
    </row>
    <row r="8" spans="1:6" x14ac:dyDescent="0.25">
      <c r="A8" s="10" t="s">
        <v>23</v>
      </c>
      <c r="B8" s="11">
        <v>35</v>
      </c>
      <c r="C8" s="11">
        <v>2130</v>
      </c>
      <c r="D8" s="11">
        <v>27</v>
      </c>
      <c r="E8" s="11">
        <v>4</v>
      </c>
      <c r="F8" s="20">
        <f t="shared" si="0"/>
        <v>95.238095238095241</v>
      </c>
    </row>
    <row r="9" spans="1:6" x14ac:dyDescent="0.25">
      <c r="A9" s="10" t="s">
        <v>28</v>
      </c>
      <c r="B9" s="11">
        <v>35</v>
      </c>
      <c r="C9" s="11">
        <v>1890</v>
      </c>
      <c r="D9" s="11">
        <v>24</v>
      </c>
      <c r="E9" s="11">
        <v>5</v>
      </c>
      <c r="F9" s="20">
        <f t="shared" si="0"/>
        <v>119.04761904761905</v>
      </c>
    </row>
    <row r="10" spans="1:6" x14ac:dyDescent="0.25">
      <c r="A10" s="10" t="s">
        <v>21</v>
      </c>
      <c r="B10" s="11">
        <v>35</v>
      </c>
      <c r="C10" s="11">
        <v>2900</v>
      </c>
      <c r="D10" s="11">
        <v>41</v>
      </c>
      <c r="E10" s="11">
        <v>6</v>
      </c>
      <c r="F10" s="20">
        <f t="shared" si="0"/>
        <v>142.85714285714286</v>
      </c>
    </row>
    <row r="11" spans="1:6" x14ac:dyDescent="0.25">
      <c r="A11" s="10" t="s">
        <v>38</v>
      </c>
      <c r="B11" s="11">
        <v>35</v>
      </c>
      <c r="C11" s="11">
        <v>2270</v>
      </c>
      <c r="D11" s="11">
        <v>2</v>
      </c>
      <c r="E11" s="11">
        <v>7</v>
      </c>
      <c r="F11" s="20">
        <f t="shared" si="0"/>
        <v>166.66666666666666</v>
      </c>
    </row>
    <row r="12" spans="1:6" x14ac:dyDescent="0.25">
      <c r="A12" s="10" t="s">
        <v>22</v>
      </c>
      <c r="B12" s="11">
        <v>35</v>
      </c>
      <c r="C12" s="11">
        <v>2120</v>
      </c>
      <c r="D12" s="11">
        <v>17</v>
      </c>
      <c r="E12" s="11">
        <v>8</v>
      </c>
      <c r="F12" s="20">
        <f t="shared" si="0"/>
        <v>190.47619047619048</v>
      </c>
    </row>
    <row r="13" spans="1:6" x14ac:dyDescent="0.25">
      <c r="A13" s="10" t="s">
        <v>39</v>
      </c>
      <c r="B13" s="11">
        <v>56</v>
      </c>
      <c r="C13" s="11">
        <v>2060</v>
      </c>
      <c r="D13" s="11">
        <v>29</v>
      </c>
      <c r="E13" s="11">
        <v>9</v>
      </c>
      <c r="F13" s="20">
        <f t="shared" si="0"/>
        <v>214.28571428571428</v>
      </c>
    </row>
    <row r="14" spans="1:6" x14ac:dyDescent="0.25">
      <c r="A14" s="10" t="s">
        <v>40</v>
      </c>
      <c r="B14" s="11">
        <v>29</v>
      </c>
      <c r="C14" s="11">
        <v>1700</v>
      </c>
      <c r="D14" s="11">
        <v>20</v>
      </c>
      <c r="E14" s="11">
        <v>10</v>
      </c>
      <c r="F14" s="20">
        <f t="shared" si="0"/>
        <v>238.0952380952381</v>
      </c>
    </row>
    <row r="15" spans="1:6" x14ac:dyDescent="0.25">
      <c r="A15" s="10" t="s">
        <v>41</v>
      </c>
      <c r="B15" s="11">
        <v>22</v>
      </c>
      <c r="C15" s="11">
        <v>2260</v>
      </c>
      <c r="D15" s="11">
        <v>36</v>
      </c>
      <c r="E15" s="11">
        <v>11</v>
      </c>
      <c r="F15" s="20">
        <f t="shared" si="0"/>
        <v>261.90476190476193</v>
      </c>
    </row>
    <row r="16" spans="1:6" x14ac:dyDescent="0.25">
      <c r="A16" s="10" t="s">
        <v>24</v>
      </c>
      <c r="B16" s="11">
        <v>35</v>
      </c>
      <c r="C16" s="11">
        <v>2190</v>
      </c>
      <c r="D16" s="11">
        <v>7</v>
      </c>
      <c r="E16" s="11">
        <v>12</v>
      </c>
      <c r="F16" s="20">
        <f t="shared" si="0"/>
        <v>285.71428571428572</v>
      </c>
    </row>
    <row r="17" spans="1:6" x14ac:dyDescent="0.25">
      <c r="A17" s="10" t="s">
        <v>34</v>
      </c>
      <c r="B17" s="11">
        <v>35</v>
      </c>
      <c r="C17" s="11">
        <v>2120</v>
      </c>
      <c r="D17" s="11">
        <v>12</v>
      </c>
      <c r="E17" s="11">
        <v>13</v>
      </c>
      <c r="F17" s="20">
        <f t="shared" si="0"/>
        <v>309.52380952380952</v>
      </c>
    </row>
    <row r="18" spans="1:6" x14ac:dyDescent="0.25">
      <c r="A18" s="10" t="s">
        <v>20</v>
      </c>
      <c r="B18" s="11">
        <v>35</v>
      </c>
      <c r="C18" s="11">
        <v>1930</v>
      </c>
      <c r="D18" s="11">
        <v>28</v>
      </c>
      <c r="E18" s="11">
        <v>14</v>
      </c>
      <c r="F18" s="20">
        <f t="shared" si="0"/>
        <v>333.33333333333331</v>
      </c>
    </row>
    <row r="19" spans="1:6" x14ac:dyDescent="0.25">
      <c r="A19" s="10" t="s">
        <v>27</v>
      </c>
      <c r="B19" s="11">
        <v>35</v>
      </c>
      <c r="C19" s="11">
        <v>1160</v>
      </c>
      <c r="D19" s="11">
        <v>25</v>
      </c>
      <c r="E19" s="11">
        <v>15</v>
      </c>
      <c r="F19" s="20">
        <f t="shared" si="0"/>
        <v>357.14285714285717</v>
      </c>
    </row>
    <row r="20" spans="1:6" x14ac:dyDescent="0.25">
      <c r="A20" s="10" t="s">
        <v>25</v>
      </c>
      <c r="B20" s="11">
        <v>35</v>
      </c>
      <c r="C20" s="11">
        <v>1950</v>
      </c>
      <c r="D20" s="11">
        <v>10</v>
      </c>
      <c r="E20" s="11">
        <v>16</v>
      </c>
      <c r="F20" s="20">
        <f t="shared" si="0"/>
        <v>380.95238095238096</v>
      </c>
    </row>
    <row r="21" spans="1:6" x14ac:dyDescent="0.25">
      <c r="A21" s="10" t="s">
        <v>26</v>
      </c>
      <c r="B21" s="11">
        <v>35</v>
      </c>
      <c r="C21" s="11">
        <v>1520</v>
      </c>
      <c r="D21" s="11">
        <v>3</v>
      </c>
      <c r="E21" s="11">
        <v>17</v>
      </c>
      <c r="F21" s="20">
        <f t="shared" si="0"/>
        <v>404.76190476190476</v>
      </c>
    </row>
    <row r="22" spans="1:6" x14ac:dyDescent="0.25">
      <c r="A22" s="10" t="s">
        <v>42</v>
      </c>
      <c r="B22" s="11">
        <v>29</v>
      </c>
      <c r="C22" s="11">
        <v>1400</v>
      </c>
      <c r="D22" s="11">
        <v>33</v>
      </c>
      <c r="E22" s="11">
        <v>18</v>
      </c>
      <c r="F22" s="20">
        <f t="shared" si="0"/>
        <v>428.57142857142856</v>
      </c>
    </row>
    <row r="23" spans="1:6" x14ac:dyDescent="0.25">
      <c r="A23" s="10" t="s">
        <v>43</v>
      </c>
      <c r="B23" s="11">
        <v>56</v>
      </c>
      <c r="C23" s="11">
        <v>1100</v>
      </c>
      <c r="D23" s="11">
        <v>18</v>
      </c>
      <c r="E23" s="11">
        <v>19</v>
      </c>
      <c r="F23" s="20">
        <f t="shared" si="0"/>
        <v>452.38095238095241</v>
      </c>
    </row>
    <row r="24" spans="1:6" x14ac:dyDescent="0.25">
      <c r="A24" s="10" t="s">
        <v>33</v>
      </c>
      <c r="B24" s="11">
        <v>35</v>
      </c>
      <c r="C24" s="11">
        <v>1020</v>
      </c>
      <c r="D24" s="11">
        <v>35</v>
      </c>
      <c r="E24" s="11">
        <v>20</v>
      </c>
      <c r="F24" s="20">
        <f t="shared" si="0"/>
        <v>476.1904761904762</v>
      </c>
    </row>
    <row r="25" spans="1:6" x14ac:dyDescent="0.25">
      <c r="A25" s="10" t="s">
        <v>16</v>
      </c>
      <c r="B25" s="11">
        <v>35</v>
      </c>
      <c r="C25" s="11">
        <v>1740</v>
      </c>
      <c r="D25" s="11">
        <v>11</v>
      </c>
      <c r="E25" s="11">
        <v>21</v>
      </c>
      <c r="F25" s="20">
        <f t="shared" si="0"/>
        <v>500</v>
      </c>
    </row>
    <row r="26" spans="1:6" x14ac:dyDescent="0.25">
      <c r="A26" s="10" t="s">
        <v>44</v>
      </c>
      <c r="B26" s="11">
        <v>56</v>
      </c>
      <c r="C26" s="11">
        <v>1310</v>
      </c>
      <c r="D26" s="11">
        <v>8</v>
      </c>
      <c r="E26" s="11">
        <v>22</v>
      </c>
      <c r="F26" s="20">
        <f t="shared" si="0"/>
        <v>523.80952380952385</v>
      </c>
    </row>
    <row r="27" spans="1:6" x14ac:dyDescent="0.25">
      <c r="A27" s="10" t="s">
        <v>45</v>
      </c>
      <c r="B27" s="11">
        <v>22</v>
      </c>
      <c r="C27" s="11">
        <v>1080</v>
      </c>
      <c r="D27" s="11">
        <v>23</v>
      </c>
      <c r="E27" s="11">
        <v>23</v>
      </c>
      <c r="F27" s="20">
        <f t="shared" si="0"/>
        <v>547.61904761904759</v>
      </c>
    </row>
    <row r="28" spans="1:6" x14ac:dyDescent="0.25">
      <c r="A28" s="10" t="s">
        <v>46</v>
      </c>
      <c r="B28" s="11">
        <v>35</v>
      </c>
      <c r="C28" s="11">
        <v>1000</v>
      </c>
      <c r="D28" s="11">
        <v>40</v>
      </c>
      <c r="E28" s="11">
        <v>24</v>
      </c>
      <c r="F28" s="20">
        <f t="shared" si="0"/>
        <v>571.42857142857144</v>
      </c>
    </row>
    <row r="29" spans="1:6" x14ac:dyDescent="0.25">
      <c r="A29" s="10" t="s">
        <v>47</v>
      </c>
      <c r="B29" s="11">
        <v>35</v>
      </c>
      <c r="C29" s="11">
        <v>870</v>
      </c>
      <c r="D29" s="11">
        <v>30</v>
      </c>
      <c r="E29" s="11">
        <v>25</v>
      </c>
      <c r="F29" s="20">
        <f t="shared" si="0"/>
        <v>595.23809523809518</v>
      </c>
    </row>
    <row r="30" spans="1:6" x14ac:dyDescent="0.25">
      <c r="A30" s="10" t="s">
        <v>58</v>
      </c>
      <c r="B30" s="11">
        <v>22</v>
      </c>
      <c r="C30" s="11">
        <v>1100</v>
      </c>
      <c r="D30" s="11">
        <v>15</v>
      </c>
      <c r="E30" s="11">
        <v>26</v>
      </c>
      <c r="F30" s="20">
        <f t="shared" si="0"/>
        <v>619.04761904761904</v>
      </c>
    </row>
    <row r="31" spans="1:6" x14ac:dyDescent="0.25">
      <c r="A31" s="10" t="s">
        <v>48</v>
      </c>
      <c r="B31" s="11">
        <v>35</v>
      </c>
      <c r="C31" s="11">
        <v>980</v>
      </c>
      <c r="D31" s="11">
        <v>4</v>
      </c>
      <c r="E31" s="11">
        <v>27</v>
      </c>
      <c r="F31" s="20">
        <f t="shared" si="0"/>
        <v>642.85714285714289</v>
      </c>
    </row>
    <row r="32" spans="1:6" s="1" customFormat="1" x14ac:dyDescent="0.25">
      <c r="A32" s="10" t="s">
        <v>17</v>
      </c>
      <c r="B32" s="11">
        <v>35</v>
      </c>
      <c r="C32" s="11">
        <v>900</v>
      </c>
      <c r="D32" s="11">
        <v>22</v>
      </c>
      <c r="E32" s="11">
        <v>28</v>
      </c>
      <c r="F32" s="20">
        <f t="shared" si="0"/>
        <v>666.66666666666663</v>
      </c>
    </row>
    <row r="33" spans="1:6" x14ac:dyDescent="0.25">
      <c r="A33" s="10" t="s">
        <v>49</v>
      </c>
      <c r="B33" s="11">
        <v>56</v>
      </c>
      <c r="C33" s="28">
        <v>750</v>
      </c>
      <c r="D33" s="28">
        <v>39</v>
      </c>
      <c r="E33" s="11">
        <f>E32+1</f>
        <v>29</v>
      </c>
      <c r="F33" s="20">
        <f t="shared" si="0"/>
        <v>690.47619047619048</v>
      </c>
    </row>
    <row r="34" spans="1:6" x14ac:dyDescent="0.25">
      <c r="A34" s="10" t="s">
        <v>50</v>
      </c>
      <c r="B34" s="11">
        <v>35</v>
      </c>
      <c r="C34" s="28">
        <v>750</v>
      </c>
      <c r="D34" s="28">
        <v>31</v>
      </c>
      <c r="E34" s="11">
        <f t="shared" ref="E34:E46" si="1">E33+1</f>
        <v>30</v>
      </c>
      <c r="F34" s="20">
        <f t="shared" si="0"/>
        <v>714.28571428571433</v>
      </c>
    </row>
    <row r="35" spans="1:6" x14ac:dyDescent="0.25">
      <c r="A35" s="10" t="s">
        <v>51</v>
      </c>
      <c r="B35" s="11">
        <v>35</v>
      </c>
      <c r="C35" s="28">
        <v>740</v>
      </c>
      <c r="D35" s="28">
        <v>16</v>
      </c>
      <c r="E35" s="11">
        <f t="shared" si="1"/>
        <v>31</v>
      </c>
      <c r="F35" s="20">
        <f t="shared" si="0"/>
        <v>738.09523809523807</v>
      </c>
    </row>
    <row r="36" spans="1:6" x14ac:dyDescent="0.25">
      <c r="A36" s="10" t="s">
        <v>52</v>
      </c>
      <c r="B36" s="11">
        <v>22</v>
      </c>
      <c r="C36" s="28">
        <v>680</v>
      </c>
      <c r="D36" s="28">
        <v>19</v>
      </c>
      <c r="E36" s="11">
        <f t="shared" si="1"/>
        <v>32</v>
      </c>
      <c r="F36" s="20">
        <f t="shared" si="0"/>
        <v>761.90476190476193</v>
      </c>
    </row>
    <row r="37" spans="1:6" x14ac:dyDescent="0.25">
      <c r="A37" s="10" t="s">
        <v>19</v>
      </c>
      <c r="B37" s="11">
        <v>35</v>
      </c>
      <c r="C37" s="28">
        <v>580</v>
      </c>
      <c r="D37" s="28">
        <v>5</v>
      </c>
      <c r="E37" s="11">
        <f t="shared" si="1"/>
        <v>33</v>
      </c>
      <c r="F37" s="20">
        <f t="shared" si="0"/>
        <v>785.71428571428567</v>
      </c>
    </row>
    <row r="38" spans="1:6" x14ac:dyDescent="0.25">
      <c r="A38" s="10" t="s">
        <v>32</v>
      </c>
      <c r="B38" s="11">
        <v>35</v>
      </c>
      <c r="C38" s="28">
        <v>500</v>
      </c>
      <c r="D38" s="28">
        <v>38</v>
      </c>
      <c r="E38" s="11">
        <f t="shared" si="1"/>
        <v>34</v>
      </c>
      <c r="F38" s="20">
        <f t="shared" si="0"/>
        <v>809.52380952380952</v>
      </c>
    </row>
    <row r="39" spans="1:6" x14ac:dyDescent="0.25">
      <c r="A39" s="10" t="s">
        <v>30</v>
      </c>
      <c r="B39" s="11">
        <v>35</v>
      </c>
      <c r="C39" s="28">
        <v>460</v>
      </c>
      <c r="D39" s="28">
        <v>32</v>
      </c>
      <c r="E39" s="11">
        <f t="shared" si="1"/>
        <v>35</v>
      </c>
      <c r="F39" s="20">
        <f t="shared" si="0"/>
        <v>833.33333333333337</v>
      </c>
    </row>
    <row r="40" spans="1:6" x14ac:dyDescent="0.25">
      <c r="A40" s="10" t="s">
        <v>18</v>
      </c>
      <c r="B40" s="11">
        <v>35</v>
      </c>
      <c r="C40" s="28">
        <v>700</v>
      </c>
      <c r="D40" s="28">
        <v>14</v>
      </c>
      <c r="E40" s="11">
        <f t="shared" si="1"/>
        <v>36</v>
      </c>
      <c r="F40" s="20">
        <f t="shared" si="0"/>
        <v>857.14285714285711</v>
      </c>
    </row>
    <row r="41" spans="1:6" x14ac:dyDescent="0.25">
      <c r="A41" s="10" t="s">
        <v>53</v>
      </c>
      <c r="B41" s="11">
        <v>35</v>
      </c>
      <c r="C41" s="28">
        <v>640</v>
      </c>
      <c r="D41" s="28">
        <v>21</v>
      </c>
      <c r="E41" s="11">
        <f t="shared" si="1"/>
        <v>37</v>
      </c>
      <c r="F41" s="20">
        <f t="shared" si="0"/>
        <v>880.95238095238096</v>
      </c>
    </row>
    <row r="42" spans="1:6" x14ac:dyDescent="0.25">
      <c r="A42" s="10" t="s">
        <v>54</v>
      </c>
      <c r="B42" s="11">
        <v>22</v>
      </c>
      <c r="C42" s="28">
        <v>450</v>
      </c>
      <c r="D42" s="28">
        <v>37</v>
      </c>
      <c r="E42" s="11">
        <f t="shared" si="1"/>
        <v>38</v>
      </c>
      <c r="F42" s="20">
        <f t="shared" si="0"/>
        <v>904.76190476190482</v>
      </c>
    </row>
    <row r="43" spans="1:6" x14ac:dyDescent="0.25">
      <c r="A43" s="10" t="s">
        <v>55</v>
      </c>
      <c r="B43" s="11">
        <v>56</v>
      </c>
      <c r="C43" s="28">
        <v>420</v>
      </c>
      <c r="D43" s="28">
        <v>6</v>
      </c>
      <c r="E43" s="11">
        <f t="shared" si="1"/>
        <v>39</v>
      </c>
      <c r="F43" s="20">
        <f t="shared" si="0"/>
        <v>928.57142857142856</v>
      </c>
    </row>
    <row r="44" spans="1:6" x14ac:dyDescent="0.25">
      <c r="A44" s="10" t="s">
        <v>31</v>
      </c>
      <c r="B44" s="11">
        <v>35</v>
      </c>
      <c r="C44" s="28">
        <v>140</v>
      </c>
      <c r="D44" s="28">
        <v>26</v>
      </c>
      <c r="E44" s="11">
        <f t="shared" si="1"/>
        <v>40</v>
      </c>
      <c r="F44" s="20">
        <f t="shared" si="0"/>
        <v>952.38095238095241</v>
      </c>
    </row>
    <row r="45" spans="1:6" x14ac:dyDescent="0.25">
      <c r="A45" s="10" t="s">
        <v>56</v>
      </c>
      <c r="B45" s="11">
        <v>35</v>
      </c>
      <c r="C45" s="28">
        <v>530</v>
      </c>
      <c r="D45" s="28">
        <v>9</v>
      </c>
      <c r="E45" s="11">
        <f t="shared" si="1"/>
        <v>41</v>
      </c>
      <c r="F45" s="20">
        <f t="shared" si="0"/>
        <v>976.19047619047615</v>
      </c>
    </row>
    <row r="46" spans="1:6" x14ac:dyDescent="0.25">
      <c r="A46" s="13" t="s">
        <v>57</v>
      </c>
      <c r="B46" s="14">
        <v>56</v>
      </c>
      <c r="C46" s="29">
        <v>100</v>
      </c>
      <c r="D46" s="29">
        <v>34</v>
      </c>
      <c r="E46" s="14">
        <f t="shared" si="1"/>
        <v>42</v>
      </c>
      <c r="F46" s="21">
        <f t="shared" si="0"/>
        <v>1000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8" workbookViewId="0">
      <selection activeCell="B27" sqref="B27"/>
    </sheetView>
  </sheetViews>
  <sheetFormatPr baseColWidth="10" defaultRowHeight="15" x14ac:dyDescent="0.25"/>
  <cols>
    <col min="1" max="1" width="20.28515625" style="1" customWidth="1"/>
    <col min="2" max="3" width="11.42578125" style="1"/>
    <col min="4" max="5" width="11.42578125" style="1" customWidth="1"/>
    <col min="6" max="6" width="6.140625" style="1" customWidth="1"/>
    <col min="7" max="7" width="28.140625" style="1" customWidth="1"/>
    <col min="8" max="16384" width="11.42578125" style="1"/>
  </cols>
  <sheetData>
    <row r="1" spans="1:9" x14ac:dyDescent="0.25">
      <c r="A1" s="4" t="s">
        <v>10</v>
      </c>
      <c r="B1" s="2"/>
      <c r="C1" s="2"/>
      <c r="D1" s="2"/>
      <c r="E1" s="2"/>
      <c r="F1" s="2"/>
    </row>
    <row r="2" spans="1:9" x14ac:dyDescent="0.25">
      <c r="A2" s="2" t="str">
        <f>Général!A2</f>
        <v>Coupe Bretagne - St Nicolas de Redon - Vilaine</v>
      </c>
      <c r="B2" s="2"/>
      <c r="C2" s="5"/>
      <c r="D2" s="5"/>
      <c r="E2" s="5">
        <f>Général!E2</f>
        <v>43611</v>
      </c>
      <c r="F2" s="2"/>
      <c r="G2" s="2"/>
      <c r="H2" s="2"/>
    </row>
    <row r="3" spans="1:9" x14ac:dyDescent="0.25">
      <c r="A3" s="2"/>
      <c r="B3" s="2"/>
      <c r="C3" s="2"/>
      <c r="D3" s="2"/>
      <c r="E3" s="2"/>
      <c r="F3" s="2"/>
      <c r="G3" s="2"/>
      <c r="H3" s="2"/>
    </row>
    <row r="4" spans="1:9" ht="30.75" customHeight="1" x14ac:dyDescent="0.25">
      <c r="A4" s="26" t="s">
        <v>0</v>
      </c>
      <c r="B4" s="27" t="s">
        <v>2</v>
      </c>
      <c r="C4" s="27" t="s">
        <v>3</v>
      </c>
      <c r="D4" s="27" t="s">
        <v>4</v>
      </c>
      <c r="E4" s="27" t="s">
        <v>8</v>
      </c>
      <c r="F4" s="2"/>
      <c r="G4" s="2"/>
      <c r="H4" s="2"/>
      <c r="I4" s="2"/>
    </row>
    <row r="5" spans="1:9" x14ac:dyDescent="0.25">
      <c r="A5" s="6" t="s">
        <v>37</v>
      </c>
      <c r="B5" s="7">
        <v>2940</v>
      </c>
      <c r="C5" s="7">
        <v>1</v>
      </c>
      <c r="D5" s="7">
        <v>2</v>
      </c>
      <c r="E5" s="9">
        <v>1</v>
      </c>
      <c r="F5" s="2"/>
      <c r="G5" s="2"/>
      <c r="H5" s="2"/>
      <c r="I5" s="2"/>
    </row>
    <row r="6" spans="1:9" x14ac:dyDescent="0.25">
      <c r="A6" s="10" t="s">
        <v>38</v>
      </c>
      <c r="B6" s="11">
        <v>2270</v>
      </c>
      <c r="C6" s="11">
        <v>2</v>
      </c>
      <c r="D6" s="11">
        <v>7</v>
      </c>
      <c r="E6" s="12">
        <v>2</v>
      </c>
      <c r="F6" s="2"/>
      <c r="G6" s="2"/>
      <c r="H6" s="2"/>
      <c r="I6" s="2"/>
    </row>
    <row r="7" spans="1:9" x14ac:dyDescent="0.25">
      <c r="A7" s="10" t="s">
        <v>26</v>
      </c>
      <c r="B7" s="11">
        <v>1520</v>
      </c>
      <c r="C7" s="11">
        <v>3</v>
      </c>
      <c r="D7" s="11">
        <v>17</v>
      </c>
      <c r="E7" s="12">
        <v>4</v>
      </c>
      <c r="F7" s="2"/>
      <c r="G7" s="2" t="s">
        <v>13</v>
      </c>
      <c r="H7" s="2"/>
      <c r="I7" s="2"/>
    </row>
    <row r="8" spans="1:9" x14ac:dyDescent="0.25">
      <c r="A8" s="10" t="s">
        <v>48</v>
      </c>
      <c r="B8" s="11">
        <v>980</v>
      </c>
      <c r="C8" s="11">
        <v>4</v>
      </c>
      <c r="D8" s="11">
        <v>27</v>
      </c>
      <c r="E8" s="12">
        <v>6</v>
      </c>
      <c r="F8" s="2"/>
      <c r="G8" s="16" t="s">
        <v>9</v>
      </c>
      <c r="H8" s="16">
        <v>8</v>
      </c>
      <c r="I8" s="2"/>
    </row>
    <row r="9" spans="1:9" x14ac:dyDescent="0.25">
      <c r="A9" s="10" t="s">
        <v>19</v>
      </c>
      <c r="B9" s="28">
        <v>580</v>
      </c>
      <c r="C9" s="28">
        <v>5</v>
      </c>
      <c r="D9" s="11">
        <f>D8+1</f>
        <v>28</v>
      </c>
      <c r="E9" s="12">
        <v>7</v>
      </c>
      <c r="F9" s="2"/>
      <c r="G9" s="16" t="s">
        <v>6</v>
      </c>
      <c r="H9" s="18">
        <f>SUM(B5:B12)</f>
        <v>12210</v>
      </c>
      <c r="I9" s="2"/>
    </row>
    <row r="10" spans="1:9" x14ac:dyDescent="0.25">
      <c r="A10" s="10" t="s">
        <v>55</v>
      </c>
      <c r="B10" s="28">
        <v>420</v>
      </c>
      <c r="C10" s="28">
        <v>6</v>
      </c>
      <c r="D10" s="11">
        <f>D9+1</f>
        <v>29</v>
      </c>
      <c r="E10" s="12">
        <v>8</v>
      </c>
      <c r="F10" s="2"/>
      <c r="G10" s="16" t="s">
        <v>7</v>
      </c>
      <c r="H10" s="18">
        <f>H9/H8</f>
        <v>1526.25</v>
      </c>
      <c r="I10" s="2"/>
    </row>
    <row r="11" spans="1:9" x14ac:dyDescent="0.25">
      <c r="A11" s="10" t="s">
        <v>24</v>
      </c>
      <c r="B11" s="11">
        <v>2190</v>
      </c>
      <c r="C11" s="11">
        <v>7</v>
      </c>
      <c r="D11" s="11">
        <v>12</v>
      </c>
      <c r="E11" s="12">
        <v>3</v>
      </c>
      <c r="F11" s="2"/>
      <c r="G11" s="2"/>
      <c r="H11" s="2"/>
      <c r="I11" s="2"/>
    </row>
    <row r="12" spans="1:9" x14ac:dyDescent="0.25">
      <c r="A12" s="13" t="s">
        <v>44</v>
      </c>
      <c r="B12" s="14">
        <v>1310</v>
      </c>
      <c r="C12" s="14">
        <v>8</v>
      </c>
      <c r="D12" s="14">
        <v>22</v>
      </c>
      <c r="E12" s="15">
        <v>5</v>
      </c>
      <c r="F12" s="2"/>
      <c r="G12" s="2"/>
      <c r="H12" s="2"/>
      <c r="I12" s="2"/>
    </row>
    <row r="13" spans="1:9" x14ac:dyDescent="0.25">
      <c r="A13" s="6" t="s">
        <v>56</v>
      </c>
      <c r="B13" s="31">
        <v>530</v>
      </c>
      <c r="C13" s="31">
        <v>9</v>
      </c>
      <c r="D13" s="7">
        <f>D12+1</f>
        <v>23</v>
      </c>
      <c r="E13" s="9">
        <v>9</v>
      </c>
      <c r="F13" s="2"/>
      <c r="G13" s="2"/>
      <c r="H13" s="2"/>
      <c r="I13" s="2"/>
    </row>
    <row r="14" spans="1:9" x14ac:dyDescent="0.25">
      <c r="A14" s="10" t="s">
        <v>25</v>
      </c>
      <c r="B14" s="11">
        <v>1950</v>
      </c>
      <c r="C14" s="11">
        <v>10</v>
      </c>
      <c r="D14" s="11">
        <v>16</v>
      </c>
      <c r="E14" s="12">
        <v>4</v>
      </c>
      <c r="F14" s="2"/>
      <c r="G14" s="2"/>
      <c r="H14" s="2"/>
      <c r="I14" s="2"/>
    </row>
    <row r="15" spans="1:9" x14ac:dyDescent="0.25">
      <c r="A15" s="10" t="s">
        <v>16</v>
      </c>
      <c r="B15" s="11">
        <v>1740</v>
      </c>
      <c r="C15" s="11">
        <v>11</v>
      </c>
      <c r="D15" s="11">
        <v>21</v>
      </c>
      <c r="E15" s="12">
        <v>5</v>
      </c>
      <c r="F15" s="2"/>
      <c r="G15" s="2"/>
      <c r="H15" s="2"/>
      <c r="I15" s="2"/>
    </row>
    <row r="16" spans="1:9" x14ac:dyDescent="0.25">
      <c r="A16" s="10" t="s">
        <v>34</v>
      </c>
      <c r="B16" s="11">
        <v>2120</v>
      </c>
      <c r="C16" s="11">
        <v>12</v>
      </c>
      <c r="D16" s="11">
        <v>13</v>
      </c>
      <c r="E16" s="12">
        <v>3</v>
      </c>
      <c r="F16" s="2"/>
      <c r="G16" s="2" t="s">
        <v>59</v>
      </c>
      <c r="H16" s="2"/>
      <c r="I16" s="2"/>
    </row>
    <row r="17" spans="1:9" x14ac:dyDescent="0.25">
      <c r="A17" s="10" t="s">
        <v>29</v>
      </c>
      <c r="B17" s="11">
        <v>2200</v>
      </c>
      <c r="C17" s="11">
        <v>13</v>
      </c>
      <c r="D17" s="11">
        <v>3</v>
      </c>
      <c r="E17" s="12">
        <v>1</v>
      </c>
      <c r="F17" s="2"/>
      <c r="G17" s="16" t="s">
        <v>9</v>
      </c>
      <c r="H17" s="16">
        <v>9</v>
      </c>
      <c r="I17" s="2"/>
    </row>
    <row r="18" spans="1:9" x14ac:dyDescent="0.25">
      <c r="A18" s="10" t="s">
        <v>18</v>
      </c>
      <c r="B18" s="28">
        <v>700</v>
      </c>
      <c r="C18" s="28">
        <v>14</v>
      </c>
      <c r="D18" s="11">
        <f>D17+1</f>
        <v>4</v>
      </c>
      <c r="E18" s="12">
        <v>8</v>
      </c>
      <c r="F18" s="2"/>
      <c r="G18" s="16" t="s">
        <v>6</v>
      </c>
      <c r="H18" s="18">
        <f>SUM(B13:B21)</f>
        <v>13200</v>
      </c>
      <c r="I18" s="2"/>
    </row>
    <row r="19" spans="1:9" x14ac:dyDescent="0.25">
      <c r="A19" s="10" t="s">
        <v>58</v>
      </c>
      <c r="B19" s="11">
        <v>1100</v>
      </c>
      <c r="C19" s="11">
        <v>15</v>
      </c>
      <c r="D19" s="11">
        <v>26</v>
      </c>
      <c r="E19" s="12">
        <v>6</v>
      </c>
      <c r="F19" s="2"/>
      <c r="G19" s="16" t="s">
        <v>7</v>
      </c>
      <c r="H19" s="18">
        <f>H18/H17</f>
        <v>1466.6666666666667</v>
      </c>
      <c r="I19" s="2"/>
    </row>
    <row r="20" spans="1:9" x14ac:dyDescent="0.25">
      <c r="A20" s="10" t="s">
        <v>51</v>
      </c>
      <c r="B20" s="28">
        <v>740</v>
      </c>
      <c r="C20" s="28">
        <v>16</v>
      </c>
      <c r="D20" s="11">
        <f>D19+1</f>
        <v>27</v>
      </c>
      <c r="E20" s="12">
        <v>7</v>
      </c>
      <c r="F20" s="2"/>
      <c r="G20" s="16"/>
      <c r="H20" s="16"/>
      <c r="I20" s="2"/>
    </row>
    <row r="21" spans="1:9" x14ac:dyDescent="0.25">
      <c r="A21" s="10" t="s">
        <v>22</v>
      </c>
      <c r="B21" s="11">
        <v>2120</v>
      </c>
      <c r="C21" s="11">
        <v>17</v>
      </c>
      <c r="D21" s="11">
        <v>8</v>
      </c>
      <c r="E21" s="12">
        <v>2</v>
      </c>
      <c r="F21" s="2"/>
      <c r="G21" s="16"/>
      <c r="H21" s="18"/>
      <c r="I21" s="2"/>
    </row>
    <row r="22" spans="1:9" x14ac:dyDescent="0.25">
      <c r="A22" s="6" t="s">
        <v>43</v>
      </c>
      <c r="B22" s="7">
        <v>1100</v>
      </c>
      <c r="C22" s="7">
        <v>18</v>
      </c>
      <c r="D22" s="7">
        <v>19</v>
      </c>
      <c r="E22" s="9">
        <v>4</v>
      </c>
      <c r="F22" s="2"/>
      <c r="G22" s="16"/>
      <c r="H22" s="18"/>
      <c r="I22" s="2"/>
    </row>
    <row r="23" spans="1:9" x14ac:dyDescent="0.25">
      <c r="A23" s="10" t="s">
        <v>52</v>
      </c>
      <c r="B23" s="28">
        <v>680</v>
      </c>
      <c r="C23" s="28">
        <v>19</v>
      </c>
      <c r="D23" s="11">
        <f>D22+1</f>
        <v>20</v>
      </c>
      <c r="E23" s="12">
        <v>7</v>
      </c>
      <c r="F23" s="2"/>
      <c r="G23" s="2"/>
      <c r="H23" s="2"/>
      <c r="I23" s="2"/>
    </row>
    <row r="24" spans="1:9" x14ac:dyDescent="0.25">
      <c r="A24" s="10" t="s">
        <v>40</v>
      </c>
      <c r="B24" s="11">
        <v>1700</v>
      </c>
      <c r="C24" s="11">
        <v>20</v>
      </c>
      <c r="D24" s="11">
        <v>10</v>
      </c>
      <c r="E24" s="12">
        <v>2</v>
      </c>
      <c r="F24" s="2"/>
      <c r="G24" s="2" t="s">
        <v>14</v>
      </c>
      <c r="H24" s="2"/>
      <c r="I24" s="2"/>
    </row>
    <row r="25" spans="1:9" x14ac:dyDescent="0.25">
      <c r="A25" s="10" t="s">
        <v>53</v>
      </c>
      <c r="B25" s="28">
        <v>640</v>
      </c>
      <c r="C25" s="28">
        <v>21</v>
      </c>
      <c r="D25" s="11">
        <f>D24+1</f>
        <v>11</v>
      </c>
      <c r="E25" s="12">
        <v>8</v>
      </c>
      <c r="F25" s="2"/>
      <c r="G25" s="16" t="s">
        <v>9</v>
      </c>
      <c r="H25" s="16">
        <v>8</v>
      </c>
      <c r="I25" s="2"/>
    </row>
    <row r="26" spans="1:9" x14ac:dyDescent="0.25">
      <c r="A26" s="10" t="s">
        <v>17</v>
      </c>
      <c r="B26" s="11">
        <v>900</v>
      </c>
      <c r="C26" s="11">
        <v>22</v>
      </c>
      <c r="D26" s="11">
        <v>28</v>
      </c>
      <c r="E26" s="12">
        <v>6</v>
      </c>
      <c r="F26" s="2"/>
      <c r="G26" s="16" t="s">
        <v>6</v>
      </c>
      <c r="H26" s="18">
        <f>SUM(B22:B29)</f>
        <v>9150</v>
      </c>
      <c r="I26" s="2"/>
    </row>
    <row r="27" spans="1:9" x14ac:dyDescent="0.25">
      <c r="A27" s="10" t="s">
        <v>45</v>
      </c>
      <c r="B27" s="11">
        <v>1080</v>
      </c>
      <c r="C27" s="11">
        <v>23</v>
      </c>
      <c r="D27" s="11">
        <v>23</v>
      </c>
      <c r="E27" s="12">
        <v>5</v>
      </c>
      <c r="F27" s="2"/>
      <c r="G27" s="16" t="s">
        <v>7</v>
      </c>
      <c r="H27" s="18">
        <f>H26/H25</f>
        <v>1143.75</v>
      </c>
      <c r="I27" s="2"/>
    </row>
    <row r="28" spans="1:9" x14ac:dyDescent="0.25">
      <c r="A28" s="10" t="s">
        <v>28</v>
      </c>
      <c r="B28" s="11">
        <v>1890</v>
      </c>
      <c r="C28" s="11">
        <v>24</v>
      </c>
      <c r="D28" s="11">
        <v>5</v>
      </c>
      <c r="E28" s="12">
        <v>1</v>
      </c>
      <c r="F28" s="2"/>
      <c r="G28" s="2"/>
      <c r="H28" s="2"/>
      <c r="I28" s="2"/>
    </row>
    <row r="29" spans="1:9" x14ac:dyDescent="0.25">
      <c r="A29" s="10" t="s">
        <v>27</v>
      </c>
      <c r="B29" s="11">
        <v>1160</v>
      </c>
      <c r="C29" s="11">
        <v>25</v>
      </c>
      <c r="D29" s="11">
        <v>15</v>
      </c>
      <c r="E29" s="12">
        <v>3</v>
      </c>
      <c r="F29" s="2"/>
      <c r="G29" s="2"/>
      <c r="H29" s="2"/>
      <c r="I29" s="2"/>
    </row>
    <row r="30" spans="1:9" x14ac:dyDescent="0.25">
      <c r="A30" s="6" t="s">
        <v>31</v>
      </c>
      <c r="B30" s="31">
        <v>140</v>
      </c>
      <c r="C30" s="31">
        <v>26</v>
      </c>
      <c r="D30" s="7">
        <f>D29+1</f>
        <v>16</v>
      </c>
      <c r="E30" s="9">
        <v>8</v>
      </c>
      <c r="F30" s="2"/>
      <c r="G30" s="2"/>
      <c r="H30" s="2"/>
      <c r="I30" s="2"/>
    </row>
    <row r="31" spans="1:9" x14ac:dyDescent="0.25">
      <c r="A31" s="10" t="s">
        <v>23</v>
      </c>
      <c r="B31" s="11">
        <v>2130</v>
      </c>
      <c r="C31" s="11">
        <v>27</v>
      </c>
      <c r="D31" s="11">
        <v>4</v>
      </c>
      <c r="E31" s="12">
        <v>1</v>
      </c>
      <c r="F31" s="2"/>
      <c r="G31" s="2"/>
      <c r="H31" s="2"/>
      <c r="I31" s="2"/>
    </row>
    <row r="32" spans="1:9" x14ac:dyDescent="0.25">
      <c r="A32" s="10" t="s">
        <v>20</v>
      </c>
      <c r="B32" s="11">
        <v>1930</v>
      </c>
      <c r="C32" s="11">
        <v>28</v>
      </c>
      <c r="D32" s="11">
        <v>14</v>
      </c>
      <c r="E32" s="12">
        <v>3</v>
      </c>
      <c r="F32" s="2"/>
      <c r="G32" s="2" t="s">
        <v>60</v>
      </c>
      <c r="H32" s="2"/>
      <c r="I32" s="2"/>
    </row>
    <row r="33" spans="1:9" x14ac:dyDescent="0.25">
      <c r="A33" s="10" t="s">
        <v>39</v>
      </c>
      <c r="B33" s="11">
        <v>2060</v>
      </c>
      <c r="C33" s="11">
        <v>29</v>
      </c>
      <c r="D33" s="11">
        <v>9</v>
      </c>
      <c r="E33" s="12">
        <v>2</v>
      </c>
      <c r="F33" s="2"/>
      <c r="G33" s="16" t="s">
        <v>9</v>
      </c>
      <c r="H33" s="16">
        <v>9</v>
      </c>
      <c r="I33" s="2"/>
    </row>
    <row r="34" spans="1:9" x14ac:dyDescent="0.25">
      <c r="A34" s="10" t="s">
        <v>47</v>
      </c>
      <c r="B34" s="11">
        <v>870</v>
      </c>
      <c r="C34" s="11">
        <v>30</v>
      </c>
      <c r="D34" s="11">
        <v>25</v>
      </c>
      <c r="E34" s="12">
        <v>5</v>
      </c>
      <c r="F34" s="2"/>
      <c r="G34" s="16" t="s">
        <v>6</v>
      </c>
      <c r="H34" s="18">
        <f>SUM(B30:B38)</f>
        <v>9840</v>
      </c>
      <c r="I34" s="2"/>
    </row>
    <row r="35" spans="1:9" x14ac:dyDescent="0.25">
      <c r="A35" s="10" t="s">
        <v>50</v>
      </c>
      <c r="B35" s="28">
        <v>750</v>
      </c>
      <c r="C35" s="28">
        <v>31</v>
      </c>
      <c r="D35" s="11">
        <f>D34+1</f>
        <v>26</v>
      </c>
      <c r="E35" s="12">
        <v>6</v>
      </c>
      <c r="F35" s="2"/>
      <c r="G35" s="16" t="s">
        <v>7</v>
      </c>
      <c r="H35" s="18">
        <f>H34/H33</f>
        <v>1093.3333333333333</v>
      </c>
      <c r="I35" s="2"/>
    </row>
    <row r="36" spans="1:9" x14ac:dyDescent="0.25">
      <c r="A36" s="10" t="s">
        <v>30</v>
      </c>
      <c r="B36" s="28">
        <v>460</v>
      </c>
      <c r="C36" s="28">
        <v>32</v>
      </c>
      <c r="D36" s="11">
        <f>D35+1</f>
        <v>27</v>
      </c>
      <c r="E36" s="12">
        <v>7</v>
      </c>
      <c r="F36" s="2"/>
      <c r="G36" s="2"/>
      <c r="H36" s="2"/>
      <c r="I36" s="2"/>
    </row>
    <row r="37" spans="1:9" x14ac:dyDescent="0.25">
      <c r="A37" s="10" t="s">
        <v>42</v>
      </c>
      <c r="B37" s="11">
        <v>1400</v>
      </c>
      <c r="C37" s="11">
        <v>33</v>
      </c>
      <c r="D37" s="11">
        <v>18</v>
      </c>
      <c r="E37" s="12">
        <v>4</v>
      </c>
      <c r="F37" s="2"/>
      <c r="G37" s="2"/>
      <c r="H37" s="2"/>
      <c r="I37" s="2"/>
    </row>
    <row r="38" spans="1:9" x14ac:dyDescent="0.25">
      <c r="A38" s="13" t="s">
        <v>57</v>
      </c>
      <c r="B38" s="29">
        <v>100</v>
      </c>
      <c r="C38" s="29">
        <v>34</v>
      </c>
      <c r="D38" s="14">
        <f>D37+1</f>
        <v>19</v>
      </c>
      <c r="E38" s="15">
        <v>9</v>
      </c>
      <c r="F38" s="2"/>
      <c r="G38" s="2"/>
      <c r="H38" s="2"/>
      <c r="I38" s="2"/>
    </row>
    <row r="39" spans="1:9" x14ac:dyDescent="0.25">
      <c r="A39" s="6" t="s">
        <v>33</v>
      </c>
      <c r="B39" s="7">
        <v>1020</v>
      </c>
      <c r="C39" s="7">
        <v>35</v>
      </c>
      <c r="D39" s="7">
        <v>20</v>
      </c>
      <c r="E39" s="9">
        <v>4</v>
      </c>
      <c r="F39" s="2"/>
      <c r="G39" s="2"/>
      <c r="H39" s="2"/>
      <c r="I39" s="2"/>
    </row>
    <row r="40" spans="1:9" x14ac:dyDescent="0.25">
      <c r="A40" s="10" t="s">
        <v>41</v>
      </c>
      <c r="B40" s="11">
        <v>2260</v>
      </c>
      <c r="C40" s="11">
        <v>36</v>
      </c>
      <c r="D40" s="11">
        <v>11</v>
      </c>
      <c r="E40" s="12">
        <v>3</v>
      </c>
      <c r="F40" s="2"/>
      <c r="G40" s="2"/>
      <c r="H40" s="2"/>
      <c r="I40" s="2"/>
    </row>
    <row r="41" spans="1:9" x14ac:dyDescent="0.25">
      <c r="A41" s="10" t="s">
        <v>54</v>
      </c>
      <c r="B41" s="28">
        <v>450</v>
      </c>
      <c r="C41" s="28">
        <v>37</v>
      </c>
      <c r="D41" s="11">
        <f>D40+1</f>
        <v>12</v>
      </c>
      <c r="E41" s="12">
        <v>8</v>
      </c>
      <c r="F41" s="2"/>
      <c r="G41" s="2" t="s">
        <v>61</v>
      </c>
      <c r="H41" s="2"/>
      <c r="I41" s="2"/>
    </row>
    <row r="42" spans="1:9" x14ac:dyDescent="0.25">
      <c r="A42" s="10" t="s">
        <v>32</v>
      </c>
      <c r="B42" s="28">
        <v>500</v>
      </c>
      <c r="C42" s="28">
        <v>38</v>
      </c>
      <c r="D42" s="11">
        <f>D41+1</f>
        <v>13</v>
      </c>
      <c r="E42" s="12">
        <v>7</v>
      </c>
      <c r="F42" s="2"/>
      <c r="G42" s="16" t="s">
        <v>9</v>
      </c>
      <c r="H42" s="16">
        <v>8</v>
      </c>
      <c r="I42" s="2"/>
    </row>
    <row r="43" spans="1:9" x14ac:dyDescent="0.25">
      <c r="A43" s="10" t="s">
        <v>49</v>
      </c>
      <c r="B43" s="28">
        <v>750</v>
      </c>
      <c r="C43" s="28">
        <v>39</v>
      </c>
      <c r="D43" s="11">
        <f>D42+1</f>
        <v>14</v>
      </c>
      <c r="E43" s="12">
        <v>6</v>
      </c>
      <c r="F43" s="2"/>
      <c r="G43" s="16" t="s">
        <v>6</v>
      </c>
      <c r="H43" s="18">
        <f>SUM(B39:B46)</f>
        <v>13040</v>
      </c>
      <c r="I43" s="2"/>
    </row>
    <row r="44" spans="1:9" x14ac:dyDescent="0.25">
      <c r="A44" s="10" t="s">
        <v>46</v>
      </c>
      <c r="B44" s="11">
        <v>1000</v>
      </c>
      <c r="C44" s="11">
        <v>40</v>
      </c>
      <c r="D44" s="11">
        <v>24</v>
      </c>
      <c r="E44" s="12">
        <v>5</v>
      </c>
      <c r="F44" s="2"/>
      <c r="G44" s="16" t="s">
        <v>7</v>
      </c>
      <c r="H44" s="18">
        <f>H43/H42</f>
        <v>1630</v>
      </c>
      <c r="I44" s="2"/>
    </row>
    <row r="45" spans="1:9" x14ac:dyDescent="0.25">
      <c r="A45" s="10" t="s">
        <v>21</v>
      </c>
      <c r="B45" s="11">
        <v>2900</v>
      </c>
      <c r="C45" s="11">
        <v>41</v>
      </c>
      <c r="D45" s="11">
        <v>6</v>
      </c>
      <c r="E45" s="12">
        <v>2</v>
      </c>
      <c r="F45" s="2"/>
      <c r="G45" s="16"/>
      <c r="H45" s="18"/>
      <c r="I45" s="2"/>
    </row>
    <row r="46" spans="1:9" x14ac:dyDescent="0.25">
      <c r="A46" s="13" t="s">
        <v>36</v>
      </c>
      <c r="B46" s="30">
        <v>4160</v>
      </c>
      <c r="C46" s="14">
        <v>42</v>
      </c>
      <c r="D46" s="14">
        <v>1</v>
      </c>
      <c r="E46" s="15">
        <v>1</v>
      </c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G47" s="2"/>
      <c r="H47" s="2"/>
    </row>
    <row r="48" spans="1:9" x14ac:dyDescent="0.25">
      <c r="A48" s="2"/>
      <c r="B48" s="2"/>
      <c r="C48" s="2"/>
      <c r="D48" s="2"/>
      <c r="E48" s="2"/>
    </row>
    <row r="49" spans="1:5" x14ac:dyDescent="0.25">
      <c r="A49" s="2"/>
      <c r="B49" s="16" t="s">
        <v>9</v>
      </c>
      <c r="C49" s="16"/>
      <c r="D49" s="3"/>
      <c r="E49" s="16">
        <v>42</v>
      </c>
    </row>
    <row r="50" spans="1:5" x14ac:dyDescent="0.25">
      <c r="A50" s="2"/>
      <c r="B50" s="16" t="s">
        <v>6</v>
      </c>
      <c r="C50" s="16"/>
      <c r="D50" s="17"/>
      <c r="E50" s="18">
        <f>SUM(B5:B46)</f>
        <v>57440</v>
      </c>
    </row>
    <row r="51" spans="1:5" x14ac:dyDescent="0.25">
      <c r="A51" s="2"/>
      <c r="B51" s="16" t="s">
        <v>7</v>
      </c>
      <c r="C51" s="16"/>
      <c r="D51" s="2"/>
      <c r="E51" s="18">
        <f>E50/E49</f>
        <v>1367.6190476190477</v>
      </c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</sheetData>
  <sortState ref="A5:E46">
    <sortCondition ref="C5:C46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workbookViewId="0">
      <selection activeCell="A15" sqref="A15"/>
    </sheetView>
  </sheetViews>
  <sheetFormatPr baseColWidth="10" defaultRowHeight="15" x14ac:dyDescent="0.25"/>
  <cols>
    <col min="1" max="1" width="20.28515625" style="1" customWidth="1"/>
    <col min="2" max="3" width="11.42578125" style="1"/>
    <col min="4" max="5" width="11.42578125" style="1" customWidth="1"/>
    <col min="6" max="6" width="6.140625" style="1" customWidth="1"/>
    <col min="7" max="7" width="28.140625" style="1" customWidth="1"/>
    <col min="8" max="8" width="11.42578125" style="1"/>
    <col min="9" max="9" width="6.140625" style="1" customWidth="1"/>
    <col min="10" max="16384" width="11.42578125" style="1"/>
  </cols>
  <sheetData>
    <row r="1" spans="1:9" x14ac:dyDescent="0.25">
      <c r="A1" s="4" t="s">
        <v>11</v>
      </c>
      <c r="B1" s="2"/>
      <c r="C1" s="2"/>
      <c r="D1" s="2"/>
      <c r="E1" s="2"/>
      <c r="F1" s="2"/>
      <c r="I1" s="2"/>
    </row>
    <row r="2" spans="1:9" x14ac:dyDescent="0.25">
      <c r="A2" s="2" t="str">
        <f>Général!A2</f>
        <v>Coupe Bretagne - St Nicolas de Redon - Vilaine</v>
      </c>
      <c r="B2" s="2"/>
      <c r="C2" s="5"/>
      <c r="D2" s="5"/>
      <c r="E2" s="5">
        <f>Général!E2</f>
        <v>43611</v>
      </c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30.75" customHeight="1" x14ac:dyDescent="0.25">
      <c r="A4" s="26" t="s">
        <v>0</v>
      </c>
      <c r="B4" s="27" t="s">
        <v>2</v>
      </c>
      <c r="C4" s="27" t="s">
        <v>3</v>
      </c>
      <c r="D4" s="27" t="s">
        <v>4</v>
      </c>
      <c r="E4" s="27" t="s">
        <v>8</v>
      </c>
      <c r="F4" s="2"/>
      <c r="G4" s="2"/>
      <c r="H4" s="2"/>
      <c r="I4" s="2"/>
    </row>
    <row r="5" spans="1:9" x14ac:dyDescent="0.25">
      <c r="A5" s="6" t="s">
        <v>37</v>
      </c>
      <c r="B5" s="7">
        <v>2940</v>
      </c>
      <c r="C5" s="7">
        <v>1</v>
      </c>
      <c r="D5" s="7">
        <v>2</v>
      </c>
      <c r="E5" s="9">
        <v>1</v>
      </c>
      <c r="F5" s="2"/>
      <c r="G5" s="2"/>
      <c r="H5" s="2"/>
      <c r="I5" s="2"/>
    </row>
    <row r="6" spans="1:9" x14ac:dyDescent="0.25">
      <c r="A6" s="10" t="s">
        <v>38</v>
      </c>
      <c r="B6" s="11">
        <v>2270</v>
      </c>
      <c r="C6" s="11">
        <v>2</v>
      </c>
      <c r="D6" s="11">
        <v>7</v>
      </c>
      <c r="E6" s="12">
        <v>2</v>
      </c>
      <c r="F6" s="2"/>
      <c r="G6" s="2"/>
      <c r="H6" s="2"/>
      <c r="I6" s="2"/>
    </row>
    <row r="7" spans="1:9" x14ac:dyDescent="0.25">
      <c r="A7" s="10" t="s">
        <v>24</v>
      </c>
      <c r="B7" s="11">
        <v>2190</v>
      </c>
      <c r="C7" s="11">
        <v>7</v>
      </c>
      <c r="D7" s="11">
        <v>12</v>
      </c>
      <c r="E7" s="12">
        <v>3</v>
      </c>
      <c r="F7" s="2"/>
      <c r="G7" s="2" t="s">
        <v>13</v>
      </c>
      <c r="H7" s="2"/>
      <c r="I7" s="2"/>
    </row>
    <row r="8" spans="1:9" x14ac:dyDescent="0.25">
      <c r="A8" s="10" t="s">
        <v>26</v>
      </c>
      <c r="B8" s="11">
        <v>1520</v>
      </c>
      <c r="C8" s="11">
        <v>3</v>
      </c>
      <c r="D8" s="11">
        <v>17</v>
      </c>
      <c r="E8" s="12">
        <v>4</v>
      </c>
      <c r="F8" s="2"/>
      <c r="G8" s="16" t="s">
        <v>9</v>
      </c>
      <c r="H8" s="16">
        <v>8</v>
      </c>
      <c r="I8" s="2"/>
    </row>
    <row r="9" spans="1:9" x14ac:dyDescent="0.25">
      <c r="A9" s="10" t="s">
        <v>44</v>
      </c>
      <c r="B9" s="11">
        <v>1310</v>
      </c>
      <c r="C9" s="11">
        <v>8</v>
      </c>
      <c r="D9" s="11">
        <v>22</v>
      </c>
      <c r="E9" s="12">
        <v>5</v>
      </c>
      <c r="F9" s="2"/>
      <c r="G9" s="16" t="s">
        <v>6</v>
      </c>
      <c r="H9" s="18">
        <f>SUM(B5:B12)</f>
        <v>12210</v>
      </c>
      <c r="I9" s="2"/>
    </row>
    <row r="10" spans="1:9" x14ac:dyDescent="0.25">
      <c r="A10" s="10" t="s">
        <v>48</v>
      </c>
      <c r="B10" s="11">
        <v>980</v>
      </c>
      <c r="C10" s="11">
        <v>4</v>
      </c>
      <c r="D10" s="11">
        <v>27</v>
      </c>
      <c r="E10" s="12">
        <v>6</v>
      </c>
      <c r="F10" s="2"/>
      <c r="G10" s="16" t="s">
        <v>7</v>
      </c>
      <c r="H10" s="18">
        <f>H9/H8</f>
        <v>1526.25</v>
      </c>
      <c r="I10" s="2"/>
    </row>
    <row r="11" spans="1:9" x14ac:dyDescent="0.25">
      <c r="A11" s="10" t="s">
        <v>19</v>
      </c>
      <c r="B11" s="28">
        <v>580</v>
      </c>
      <c r="C11" s="28">
        <v>5</v>
      </c>
      <c r="D11" s="11">
        <f>D10+1</f>
        <v>28</v>
      </c>
      <c r="E11" s="12">
        <v>7</v>
      </c>
      <c r="F11" s="2"/>
      <c r="G11" s="2"/>
      <c r="H11" s="2"/>
      <c r="I11" s="2"/>
    </row>
    <row r="12" spans="1:9" x14ac:dyDescent="0.25">
      <c r="A12" s="13" t="s">
        <v>55</v>
      </c>
      <c r="B12" s="29">
        <v>420</v>
      </c>
      <c r="C12" s="29">
        <v>6</v>
      </c>
      <c r="D12" s="14">
        <f>D11+1</f>
        <v>29</v>
      </c>
      <c r="E12" s="15">
        <v>8</v>
      </c>
      <c r="F12" s="2"/>
      <c r="G12" s="2"/>
      <c r="H12" s="2"/>
      <c r="I12" s="2"/>
    </row>
    <row r="13" spans="1:9" x14ac:dyDescent="0.25">
      <c r="A13" s="6" t="s">
        <v>29</v>
      </c>
      <c r="B13" s="7">
        <v>2200</v>
      </c>
      <c r="C13" s="7">
        <v>13</v>
      </c>
      <c r="D13" s="7">
        <v>3</v>
      </c>
      <c r="E13" s="9">
        <v>1</v>
      </c>
      <c r="F13" s="2"/>
      <c r="G13" s="2"/>
      <c r="H13" s="2"/>
      <c r="I13" s="2"/>
    </row>
    <row r="14" spans="1:9" x14ac:dyDescent="0.25">
      <c r="A14" s="10" t="s">
        <v>22</v>
      </c>
      <c r="B14" s="11">
        <v>2120</v>
      </c>
      <c r="C14" s="11">
        <v>17</v>
      </c>
      <c r="D14" s="11">
        <v>8</v>
      </c>
      <c r="E14" s="12">
        <v>2</v>
      </c>
      <c r="F14" s="2"/>
      <c r="G14" s="2"/>
      <c r="H14" s="2"/>
      <c r="I14" s="2"/>
    </row>
    <row r="15" spans="1:9" x14ac:dyDescent="0.25">
      <c r="A15" s="10" t="s">
        <v>34</v>
      </c>
      <c r="B15" s="11">
        <v>2120</v>
      </c>
      <c r="C15" s="11">
        <v>12</v>
      </c>
      <c r="D15" s="11">
        <v>13</v>
      </c>
      <c r="E15" s="12">
        <v>3</v>
      </c>
      <c r="F15" s="2"/>
      <c r="G15" s="2"/>
      <c r="H15" s="2"/>
      <c r="I15" s="2"/>
    </row>
    <row r="16" spans="1:9" x14ac:dyDescent="0.25">
      <c r="A16" s="10" t="s">
        <v>25</v>
      </c>
      <c r="B16" s="11">
        <v>1950</v>
      </c>
      <c r="C16" s="11">
        <v>10</v>
      </c>
      <c r="D16" s="11">
        <v>16</v>
      </c>
      <c r="E16" s="12">
        <v>4</v>
      </c>
      <c r="F16" s="2"/>
      <c r="G16" s="2" t="s">
        <v>59</v>
      </c>
      <c r="H16" s="2"/>
      <c r="I16" s="2"/>
    </row>
    <row r="17" spans="1:9" x14ac:dyDescent="0.25">
      <c r="A17" s="10" t="s">
        <v>16</v>
      </c>
      <c r="B17" s="11">
        <v>1740</v>
      </c>
      <c r="C17" s="11">
        <v>11</v>
      </c>
      <c r="D17" s="11">
        <v>21</v>
      </c>
      <c r="E17" s="12">
        <v>5</v>
      </c>
      <c r="F17" s="2"/>
      <c r="G17" s="16" t="s">
        <v>9</v>
      </c>
      <c r="H17" s="16">
        <v>9</v>
      </c>
      <c r="I17" s="2"/>
    </row>
    <row r="18" spans="1:9" x14ac:dyDescent="0.25">
      <c r="A18" s="10" t="s">
        <v>58</v>
      </c>
      <c r="B18" s="11">
        <v>1100</v>
      </c>
      <c r="C18" s="11">
        <v>15</v>
      </c>
      <c r="D18" s="11">
        <v>26</v>
      </c>
      <c r="E18" s="12">
        <v>6</v>
      </c>
      <c r="F18" s="2"/>
      <c r="G18" s="16" t="s">
        <v>6</v>
      </c>
      <c r="H18" s="18">
        <f>SUM(B13:B21)</f>
        <v>13200</v>
      </c>
      <c r="I18" s="2"/>
    </row>
    <row r="19" spans="1:9" x14ac:dyDescent="0.25">
      <c r="A19" s="10" t="s">
        <v>51</v>
      </c>
      <c r="B19" s="28">
        <v>740</v>
      </c>
      <c r="C19" s="28">
        <v>16</v>
      </c>
      <c r="D19" s="11">
        <f>D18+1</f>
        <v>27</v>
      </c>
      <c r="E19" s="12">
        <v>7</v>
      </c>
      <c r="F19" s="2"/>
      <c r="G19" s="16" t="s">
        <v>7</v>
      </c>
      <c r="H19" s="18">
        <f>H18/H17</f>
        <v>1466.6666666666667</v>
      </c>
      <c r="I19" s="2"/>
    </row>
    <row r="20" spans="1:9" x14ac:dyDescent="0.25">
      <c r="A20" s="10" t="s">
        <v>18</v>
      </c>
      <c r="B20" s="28">
        <v>700</v>
      </c>
      <c r="C20" s="28">
        <v>14</v>
      </c>
      <c r="D20" s="11">
        <f>D19+1</f>
        <v>28</v>
      </c>
      <c r="E20" s="12">
        <v>8</v>
      </c>
      <c r="F20" s="2"/>
      <c r="G20" s="16"/>
      <c r="H20" s="16"/>
      <c r="I20" s="2"/>
    </row>
    <row r="21" spans="1:9" x14ac:dyDescent="0.25">
      <c r="A21" s="10" t="s">
        <v>56</v>
      </c>
      <c r="B21" s="28">
        <v>530</v>
      </c>
      <c r="C21" s="28">
        <v>9</v>
      </c>
      <c r="D21" s="11">
        <f>D19+1</f>
        <v>28</v>
      </c>
      <c r="E21" s="12">
        <v>9</v>
      </c>
      <c r="F21" s="2"/>
      <c r="G21" s="16"/>
      <c r="H21" s="18"/>
      <c r="I21" s="2"/>
    </row>
    <row r="22" spans="1:9" x14ac:dyDescent="0.25">
      <c r="A22" s="6" t="s">
        <v>28</v>
      </c>
      <c r="B22" s="7">
        <v>1890</v>
      </c>
      <c r="C22" s="7">
        <v>24</v>
      </c>
      <c r="D22" s="7">
        <v>5</v>
      </c>
      <c r="E22" s="9">
        <v>1</v>
      </c>
      <c r="F22" s="2"/>
      <c r="G22" s="16"/>
      <c r="H22" s="18"/>
      <c r="I22" s="2"/>
    </row>
    <row r="23" spans="1:9" x14ac:dyDescent="0.25">
      <c r="A23" s="10" t="s">
        <v>40</v>
      </c>
      <c r="B23" s="11">
        <v>1700</v>
      </c>
      <c r="C23" s="11">
        <v>20</v>
      </c>
      <c r="D23" s="11">
        <v>10</v>
      </c>
      <c r="E23" s="12">
        <v>2</v>
      </c>
      <c r="F23" s="2"/>
      <c r="G23" s="2"/>
      <c r="H23" s="2"/>
      <c r="I23" s="2"/>
    </row>
    <row r="24" spans="1:9" x14ac:dyDescent="0.25">
      <c r="A24" s="10" t="s">
        <v>27</v>
      </c>
      <c r="B24" s="11">
        <v>1160</v>
      </c>
      <c r="C24" s="11">
        <v>25</v>
      </c>
      <c r="D24" s="11">
        <v>15</v>
      </c>
      <c r="E24" s="12">
        <v>3</v>
      </c>
      <c r="F24" s="2"/>
      <c r="G24" s="2" t="s">
        <v>14</v>
      </c>
      <c r="H24" s="2"/>
      <c r="I24" s="2"/>
    </row>
    <row r="25" spans="1:9" x14ac:dyDescent="0.25">
      <c r="A25" s="10" t="s">
        <v>43</v>
      </c>
      <c r="B25" s="11">
        <v>1100</v>
      </c>
      <c r="C25" s="11">
        <v>18</v>
      </c>
      <c r="D25" s="11">
        <v>19</v>
      </c>
      <c r="E25" s="12">
        <v>4</v>
      </c>
      <c r="F25" s="2"/>
      <c r="G25" s="16" t="s">
        <v>9</v>
      </c>
      <c r="H25" s="16">
        <v>8</v>
      </c>
      <c r="I25" s="2"/>
    </row>
    <row r="26" spans="1:9" x14ac:dyDescent="0.25">
      <c r="A26" s="10" t="s">
        <v>45</v>
      </c>
      <c r="B26" s="11">
        <v>1080</v>
      </c>
      <c r="C26" s="11">
        <v>23</v>
      </c>
      <c r="D26" s="11">
        <v>23</v>
      </c>
      <c r="E26" s="12">
        <v>5</v>
      </c>
      <c r="F26" s="2"/>
      <c r="G26" s="16" t="s">
        <v>6</v>
      </c>
      <c r="H26" s="18">
        <f>SUM(B22:B29)</f>
        <v>9150</v>
      </c>
      <c r="I26" s="2"/>
    </row>
    <row r="27" spans="1:9" x14ac:dyDescent="0.25">
      <c r="A27" s="10" t="s">
        <v>17</v>
      </c>
      <c r="B27" s="11">
        <v>900</v>
      </c>
      <c r="C27" s="11">
        <v>22</v>
      </c>
      <c r="D27" s="11">
        <v>28</v>
      </c>
      <c r="E27" s="12">
        <v>6</v>
      </c>
      <c r="F27" s="2"/>
      <c r="G27" s="16" t="s">
        <v>7</v>
      </c>
      <c r="H27" s="18">
        <f>H26/H25</f>
        <v>1143.75</v>
      </c>
      <c r="I27" s="2"/>
    </row>
    <row r="28" spans="1:9" x14ac:dyDescent="0.25">
      <c r="A28" s="10" t="s">
        <v>52</v>
      </c>
      <c r="B28" s="28">
        <v>680</v>
      </c>
      <c r="C28" s="28">
        <v>19</v>
      </c>
      <c r="D28" s="11">
        <f>D27+1</f>
        <v>29</v>
      </c>
      <c r="E28" s="12">
        <v>7</v>
      </c>
      <c r="F28" s="2"/>
      <c r="G28" s="2"/>
      <c r="H28" s="2"/>
      <c r="I28" s="2"/>
    </row>
    <row r="29" spans="1:9" x14ac:dyDescent="0.25">
      <c r="A29" s="10" t="s">
        <v>53</v>
      </c>
      <c r="B29" s="28">
        <v>640</v>
      </c>
      <c r="C29" s="28">
        <v>21</v>
      </c>
      <c r="D29" s="11">
        <f>D28+1</f>
        <v>30</v>
      </c>
      <c r="E29" s="12">
        <v>8</v>
      </c>
      <c r="F29" s="2"/>
      <c r="G29" s="2"/>
      <c r="H29" s="2"/>
      <c r="I29" s="2"/>
    </row>
    <row r="30" spans="1:9" x14ac:dyDescent="0.25">
      <c r="A30" s="6" t="s">
        <v>23</v>
      </c>
      <c r="B30" s="7">
        <v>2130</v>
      </c>
      <c r="C30" s="7">
        <v>27</v>
      </c>
      <c r="D30" s="7">
        <v>4</v>
      </c>
      <c r="E30" s="9">
        <v>1</v>
      </c>
      <c r="F30" s="2"/>
      <c r="G30" s="2"/>
      <c r="H30" s="2"/>
      <c r="I30" s="2"/>
    </row>
    <row r="31" spans="1:9" x14ac:dyDescent="0.25">
      <c r="A31" s="10" t="s">
        <v>39</v>
      </c>
      <c r="B31" s="11">
        <v>2060</v>
      </c>
      <c r="C31" s="11">
        <v>29</v>
      </c>
      <c r="D31" s="11">
        <v>9</v>
      </c>
      <c r="E31" s="12">
        <v>2</v>
      </c>
      <c r="F31" s="2"/>
      <c r="G31" s="2"/>
      <c r="H31" s="2"/>
      <c r="I31" s="2"/>
    </row>
    <row r="32" spans="1:9" x14ac:dyDescent="0.25">
      <c r="A32" s="10" t="s">
        <v>20</v>
      </c>
      <c r="B32" s="11">
        <v>1930</v>
      </c>
      <c r="C32" s="11">
        <v>28</v>
      </c>
      <c r="D32" s="11">
        <v>14</v>
      </c>
      <c r="E32" s="12">
        <v>3</v>
      </c>
      <c r="F32" s="2"/>
      <c r="G32" s="2" t="s">
        <v>60</v>
      </c>
      <c r="H32" s="2"/>
      <c r="I32" s="2"/>
    </row>
    <row r="33" spans="1:9" x14ac:dyDescent="0.25">
      <c r="A33" s="10" t="s">
        <v>42</v>
      </c>
      <c r="B33" s="11">
        <v>1400</v>
      </c>
      <c r="C33" s="11">
        <v>33</v>
      </c>
      <c r="D33" s="11">
        <v>18</v>
      </c>
      <c r="E33" s="12">
        <v>4</v>
      </c>
      <c r="F33" s="2"/>
      <c r="G33" s="16" t="s">
        <v>9</v>
      </c>
      <c r="H33" s="16">
        <v>9</v>
      </c>
      <c r="I33" s="2"/>
    </row>
    <row r="34" spans="1:9" x14ac:dyDescent="0.25">
      <c r="A34" s="10" t="s">
        <v>47</v>
      </c>
      <c r="B34" s="11">
        <v>870</v>
      </c>
      <c r="C34" s="11">
        <v>30</v>
      </c>
      <c r="D34" s="11">
        <v>25</v>
      </c>
      <c r="E34" s="12">
        <v>5</v>
      </c>
      <c r="F34" s="2"/>
      <c r="G34" s="16" t="s">
        <v>6</v>
      </c>
      <c r="H34" s="18">
        <f>SUM(B30:B38)</f>
        <v>9840</v>
      </c>
      <c r="I34" s="2"/>
    </row>
    <row r="35" spans="1:9" x14ac:dyDescent="0.25">
      <c r="A35" s="10" t="s">
        <v>50</v>
      </c>
      <c r="B35" s="28">
        <v>750</v>
      </c>
      <c r="C35" s="28">
        <v>31</v>
      </c>
      <c r="D35" s="11">
        <f>D34+1</f>
        <v>26</v>
      </c>
      <c r="E35" s="12">
        <v>6</v>
      </c>
      <c r="F35" s="2"/>
      <c r="G35" s="16" t="s">
        <v>7</v>
      </c>
      <c r="H35" s="18">
        <f>H34/H33</f>
        <v>1093.3333333333333</v>
      </c>
      <c r="I35" s="2"/>
    </row>
    <row r="36" spans="1:9" x14ac:dyDescent="0.25">
      <c r="A36" s="10" t="s">
        <v>30</v>
      </c>
      <c r="B36" s="28">
        <v>460</v>
      </c>
      <c r="C36" s="28">
        <v>32</v>
      </c>
      <c r="D36" s="11">
        <f>D35+1</f>
        <v>27</v>
      </c>
      <c r="E36" s="12">
        <v>7</v>
      </c>
      <c r="F36" s="2"/>
      <c r="G36" s="2"/>
      <c r="H36" s="2"/>
      <c r="I36" s="2"/>
    </row>
    <row r="37" spans="1:9" x14ac:dyDescent="0.25">
      <c r="A37" s="10" t="s">
        <v>31</v>
      </c>
      <c r="B37" s="28">
        <v>140</v>
      </c>
      <c r="C37" s="28">
        <v>26</v>
      </c>
      <c r="D37" s="11">
        <f>D35+1</f>
        <v>27</v>
      </c>
      <c r="E37" s="12">
        <v>8</v>
      </c>
      <c r="F37" s="2"/>
      <c r="G37" s="2"/>
      <c r="H37" s="2"/>
      <c r="I37" s="2"/>
    </row>
    <row r="38" spans="1:9" x14ac:dyDescent="0.25">
      <c r="A38" s="13" t="s">
        <v>57</v>
      </c>
      <c r="B38" s="29">
        <v>100</v>
      </c>
      <c r="C38" s="29">
        <v>34</v>
      </c>
      <c r="D38" s="14">
        <f>D37+1</f>
        <v>28</v>
      </c>
      <c r="E38" s="15">
        <v>9</v>
      </c>
      <c r="F38" s="2"/>
      <c r="G38" s="2"/>
      <c r="H38" s="2"/>
      <c r="I38" s="2"/>
    </row>
    <row r="39" spans="1:9" x14ac:dyDescent="0.25">
      <c r="A39" s="6" t="s">
        <v>36</v>
      </c>
      <c r="B39" s="8">
        <v>4160</v>
      </c>
      <c r="C39" s="7">
        <v>42</v>
      </c>
      <c r="D39" s="7">
        <v>1</v>
      </c>
      <c r="E39" s="9">
        <v>1</v>
      </c>
      <c r="F39" s="2"/>
      <c r="G39" s="2"/>
      <c r="H39" s="2"/>
      <c r="I39" s="2"/>
    </row>
    <row r="40" spans="1:9" x14ac:dyDescent="0.25">
      <c r="A40" s="10" t="s">
        <v>21</v>
      </c>
      <c r="B40" s="11">
        <v>2900</v>
      </c>
      <c r="C40" s="11">
        <v>41</v>
      </c>
      <c r="D40" s="11">
        <v>6</v>
      </c>
      <c r="E40" s="12">
        <v>2</v>
      </c>
      <c r="F40" s="2"/>
      <c r="G40" s="2"/>
      <c r="H40" s="2"/>
      <c r="I40" s="2"/>
    </row>
    <row r="41" spans="1:9" x14ac:dyDescent="0.25">
      <c r="A41" s="10" t="s">
        <v>41</v>
      </c>
      <c r="B41" s="11">
        <v>2260</v>
      </c>
      <c r="C41" s="11">
        <v>36</v>
      </c>
      <c r="D41" s="11">
        <v>11</v>
      </c>
      <c r="E41" s="12">
        <v>3</v>
      </c>
      <c r="F41" s="2"/>
      <c r="G41" s="2" t="s">
        <v>61</v>
      </c>
      <c r="H41" s="2"/>
      <c r="I41" s="2"/>
    </row>
    <row r="42" spans="1:9" x14ac:dyDescent="0.25">
      <c r="A42" s="10" t="s">
        <v>33</v>
      </c>
      <c r="B42" s="11">
        <v>1020</v>
      </c>
      <c r="C42" s="11">
        <v>35</v>
      </c>
      <c r="D42" s="11">
        <v>20</v>
      </c>
      <c r="E42" s="12">
        <v>4</v>
      </c>
      <c r="F42" s="2"/>
      <c r="G42" s="16" t="s">
        <v>9</v>
      </c>
      <c r="H42" s="16">
        <v>8</v>
      </c>
      <c r="I42" s="2"/>
    </row>
    <row r="43" spans="1:9" x14ac:dyDescent="0.25">
      <c r="A43" s="10" t="s">
        <v>46</v>
      </c>
      <c r="B43" s="11">
        <v>1000</v>
      </c>
      <c r="C43" s="11">
        <v>40</v>
      </c>
      <c r="D43" s="11">
        <v>24</v>
      </c>
      <c r="E43" s="12">
        <v>5</v>
      </c>
      <c r="F43" s="2"/>
      <c r="G43" s="16" t="s">
        <v>6</v>
      </c>
      <c r="H43" s="18">
        <f>SUM(B39:B46)</f>
        <v>13040</v>
      </c>
      <c r="I43" s="2"/>
    </row>
    <row r="44" spans="1:9" x14ac:dyDescent="0.25">
      <c r="A44" s="10" t="s">
        <v>49</v>
      </c>
      <c r="B44" s="28">
        <v>750</v>
      </c>
      <c r="C44" s="28">
        <v>39</v>
      </c>
      <c r="D44" s="11">
        <f>D43+1</f>
        <v>25</v>
      </c>
      <c r="E44" s="12">
        <v>6</v>
      </c>
      <c r="F44" s="2"/>
      <c r="G44" s="16" t="s">
        <v>7</v>
      </c>
      <c r="H44" s="18">
        <f>H43/H42</f>
        <v>1630</v>
      </c>
      <c r="I44" s="2"/>
    </row>
    <row r="45" spans="1:9" x14ac:dyDescent="0.25">
      <c r="A45" s="10" t="s">
        <v>32</v>
      </c>
      <c r="B45" s="28">
        <v>500</v>
      </c>
      <c r="C45" s="28">
        <v>38</v>
      </c>
      <c r="D45" s="11">
        <f>D44+1</f>
        <v>26</v>
      </c>
      <c r="E45" s="12">
        <v>7</v>
      </c>
      <c r="F45" s="2"/>
      <c r="G45" s="16"/>
      <c r="H45" s="18"/>
      <c r="I45" s="2"/>
    </row>
    <row r="46" spans="1:9" x14ac:dyDescent="0.25">
      <c r="A46" s="13" t="s">
        <v>54</v>
      </c>
      <c r="B46" s="29">
        <v>450</v>
      </c>
      <c r="C46" s="29">
        <v>37</v>
      </c>
      <c r="D46" s="14">
        <f>D45+1</f>
        <v>27</v>
      </c>
      <c r="E46" s="15">
        <v>8</v>
      </c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G47" s="2"/>
      <c r="H47" s="2"/>
    </row>
    <row r="48" spans="1:9" x14ac:dyDescent="0.25">
      <c r="A48" s="2"/>
      <c r="B48" s="2"/>
      <c r="C48" s="2"/>
      <c r="D48" s="2"/>
      <c r="E48" s="2"/>
    </row>
    <row r="49" spans="1:5" x14ac:dyDescent="0.25">
      <c r="A49" s="2"/>
      <c r="B49" s="16" t="s">
        <v>9</v>
      </c>
      <c r="C49" s="16"/>
      <c r="D49" s="3"/>
      <c r="E49" s="16">
        <v>42</v>
      </c>
    </row>
    <row r="50" spans="1:5" x14ac:dyDescent="0.25">
      <c r="A50" s="2"/>
      <c r="B50" s="16" t="s">
        <v>6</v>
      </c>
      <c r="C50" s="16"/>
      <c r="D50" s="17"/>
      <c r="E50" s="18">
        <f>SUM(B5:B46)</f>
        <v>57440</v>
      </c>
    </row>
    <row r="51" spans="1:5" x14ac:dyDescent="0.25">
      <c r="A51" s="2"/>
      <c r="B51" s="16" t="s">
        <v>7</v>
      </c>
      <c r="C51" s="16"/>
      <c r="D51" s="2"/>
      <c r="E51" s="18">
        <f>E50/E49</f>
        <v>1367.6190476190477</v>
      </c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</sheetData>
  <sortState ref="A43:E50">
    <sortCondition ref="E43:E50"/>
  </sortState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Général</vt:lpstr>
      <vt:lpstr>En ligne</vt:lpstr>
      <vt:lpstr>En Secteurs</vt:lpstr>
      <vt:lpstr>'En ligne'!Zone_d_impression</vt:lpstr>
      <vt:lpstr>'En Secteurs'!Zone_d_impression</vt:lpstr>
      <vt:lpstr>Général!Zone_d_impression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Somnard, Olivier</dc:creator>
  <cp:lastModifiedBy>Somnard, Olivier</cp:lastModifiedBy>
  <dcterms:created xsi:type="dcterms:W3CDTF">2018-04-11T17:27:26Z</dcterms:created>
  <dcterms:modified xsi:type="dcterms:W3CDTF">2019-05-26T20:12:45Z</dcterms:modified>
</cp:coreProperties>
</file>